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Наем vs Покупка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 &quot;€&quot;"/>
  </numFmts>
  <fonts count="10">
    <font>
      <name val="Calibri"/>
      <family val="2"/>
      <color theme="1"/>
      <sz val="11"/>
      <scheme val="minor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sz val="10"/>
    </font>
    <font>
      <name val="Arial"/>
      <b val="1"/>
      <color rgb="000000FF"/>
      <sz val="10"/>
    </font>
    <font>
      <name val="Arial"/>
      <color rgb="00333333"/>
      <sz val="10"/>
    </font>
    <font>
      <name val="Arial"/>
      <b val="1"/>
      <color rgb="002ECC71"/>
      <sz val="10"/>
    </font>
    <font>
      <name val="Arial"/>
      <b val="1"/>
      <sz val="10"/>
    </font>
    <font>
      <name val="Arial"/>
      <b val="1"/>
      <color rgb="00FF8C2A"/>
      <sz val="11"/>
    </font>
    <font>
      <name val="Arial"/>
      <i val="1"/>
      <color rgb="006B6B7B"/>
      <sz val="9"/>
    </font>
  </fonts>
  <fills count="4">
    <fill>
      <patternFill/>
    </fill>
    <fill>
      <patternFill patternType="gray125"/>
    </fill>
    <fill>
      <patternFill patternType="solid">
        <fgColor rgb="001A2F5A"/>
      </patternFill>
    </fill>
    <fill>
      <patternFill patternType="solid">
        <fgColor rgb="00FF8C2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3" fontId="4" fillId="0" borderId="0" pivotButton="0" quotePrefix="0" xfId="0"/>
    <xf numFmtId="10" fontId="4" fillId="0" borderId="0" pivotButton="0" quotePrefix="0" xfId="0"/>
    <xf numFmtId="0" fontId="4" fillId="0" borderId="0" pivotButton="0" quotePrefix="0" xfId="0"/>
    <xf numFmtId="164" fontId="5" fillId="0" borderId="0" pivotButton="0" quotePrefix="0" xfId="0"/>
    <xf numFmtId="164" fontId="6" fillId="0" borderId="0" pivotButton="0" quotePrefix="0" xfId="0"/>
    <xf numFmtId="164" fontId="3" fillId="0" borderId="0" pivotButton="0" quotePrefix="0" xfId="0"/>
    <xf numFmtId="164" fontId="7" fillId="0" borderId="0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8"/>
  <sheetViews>
    <sheetView workbookViewId="0">
      <selection activeCell="A1" sqref="A1"/>
    </sheetView>
  </sheetViews>
  <sheetFormatPr baseColWidth="8" defaultRowHeight="15"/>
  <cols>
    <col width="22" customWidth="1" min="1" max="1"/>
    <col width="14" customWidth="1" min="2" max="2"/>
    <col width="14" customWidth="1" min="3" max="3"/>
    <col width="14" customWidth="1" min="4" max="4"/>
    <col width="14" customWidth="1" min="5" max="5"/>
  </cols>
  <sheetData>
    <row r="1" ht="28" customHeight="1">
      <c r="A1" s="1" t="inlineStr">
        <is>
          <t>НАЕМ СРЕЩУ ПОКУПКА — Смятам.com</t>
        </is>
      </c>
    </row>
    <row r="2" ht="20" customHeight="1">
      <c r="A2" s="2" t="inlineStr">
        <is>
          <t xml:space="preserve">  ВХОДНИ ДАННИ</t>
        </is>
      </c>
    </row>
    <row r="3">
      <c r="A3" s="3" t="inlineStr">
        <is>
          <t>Цена на имота (€)</t>
        </is>
      </c>
      <c r="B3" s="4" t="n">
        <v>150000</v>
      </c>
    </row>
    <row r="4">
      <c r="A4" s="3" t="inlineStr">
        <is>
          <t>Месечен наем (€)</t>
        </is>
      </c>
      <c r="B4" s="4" t="n">
        <v>650</v>
      </c>
    </row>
    <row r="5">
      <c r="A5" s="3" t="inlineStr">
        <is>
          <t>Ипотечна лихва (%)</t>
        </is>
      </c>
      <c r="B5" s="5" t="n">
        <v>0.0246</v>
      </c>
    </row>
    <row r="6">
      <c r="A6" s="3" t="inlineStr">
        <is>
          <t>Срок на анализ (год.)</t>
        </is>
      </c>
      <c r="B6" s="6" t="n">
        <v>10</v>
      </c>
    </row>
    <row r="7">
      <c r="A7" s="3" t="inlineStr">
        <is>
          <t>Ръст цени имоти (%/год.)</t>
        </is>
      </c>
      <c r="B7" s="5" t="n">
        <v>0.04</v>
      </c>
    </row>
    <row r="8">
      <c r="A8" s="3" t="inlineStr">
        <is>
          <t>Самоучастие (%)</t>
        </is>
      </c>
      <c r="B8" s="5" t="n">
        <v>0.2</v>
      </c>
    </row>
    <row r="9">
      <c r="A9" s="3" t="inlineStr">
        <is>
          <t>Доходност при инвестиция (%/год.)</t>
        </is>
      </c>
      <c r="B9" s="5" t="n">
        <v>0.05</v>
      </c>
    </row>
    <row r="11" ht="20" customHeight="1">
      <c r="A11" s="2" t="inlineStr">
        <is>
          <t xml:space="preserve">  АНАЛИЗ ПОКУПКА</t>
        </is>
      </c>
    </row>
    <row r="12">
      <c r="A12" s="3" t="inlineStr">
        <is>
          <t>Самоучастие (€)</t>
        </is>
      </c>
      <c r="B12" s="7">
        <f>B3*B8</f>
        <v/>
      </c>
    </row>
    <row r="13">
      <c r="A13" s="3" t="inlineStr">
        <is>
          <t>Сума на кредита (€)</t>
        </is>
      </c>
      <c r="B13" s="7">
        <f>B3*(1-B8)</f>
        <v/>
      </c>
    </row>
    <row r="14">
      <c r="A14" s="3" t="inlineStr">
        <is>
          <t>Месечна ипотечна вноска (€)</t>
        </is>
      </c>
      <c r="B14" s="7">
        <f>IF(B5/12=0,B13/B6/12,B13*(B5/12)*(1+B5/12)^(B6*12)/((1+B5/12)^(B6*12)-1))</f>
        <v/>
      </c>
    </row>
    <row r="15">
      <c r="A15" s="3" t="inlineStr">
        <is>
          <t>Общо ипотечни вноски (€)</t>
        </is>
      </c>
      <c r="B15" s="7">
        <f>B14*B6*12</f>
        <v/>
      </c>
    </row>
    <row r="16">
      <c r="A16" s="3" t="inlineStr">
        <is>
          <t>Бъдеща стойност на имота (€)</t>
        </is>
      </c>
      <c r="B16" s="7">
        <f>B3*(1+B7)^B6</f>
        <v/>
      </c>
    </row>
    <row r="17">
      <c r="A17" s="3" t="inlineStr">
        <is>
          <t>Нетна позиция — покупка (€)</t>
        </is>
      </c>
      <c r="B17" s="8">
        <f>B16-B15-B12</f>
        <v/>
      </c>
    </row>
    <row r="19" ht="20" customHeight="1">
      <c r="A19" s="2" t="inlineStr">
        <is>
          <t xml:space="preserve">  АНАЛИЗ НАЕМ</t>
        </is>
      </c>
    </row>
    <row r="20">
      <c r="A20" s="3" t="inlineStr">
        <is>
          <t>Общо наеми (€)</t>
        </is>
      </c>
      <c r="B20" s="9">
        <f>B4*B6*12</f>
        <v/>
      </c>
    </row>
    <row r="21">
      <c r="A21" s="3" t="inlineStr">
        <is>
          <t>Инвестиция на самоучастие (€)</t>
        </is>
      </c>
      <c r="B21" s="9">
        <f>B12*(1+B9)^B6</f>
        <v/>
      </c>
    </row>
    <row r="22">
      <c r="A22" s="3" t="inlineStr">
        <is>
          <t>Доход от инвестиция (€)</t>
        </is>
      </c>
      <c r="B22" s="9">
        <f>B21-B12</f>
        <v/>
      </c>
    </row>
    <row r="23">
      <c r="A23" s="3" t="inlineStr">
        <is>
          <t>Нетна позиция — наем (€)</t>
        </is>
      </c>
      <c r="B23" s="10">
        <f>B22-B20</f>
        <v/>
      </c>
    </row>
    <row r="25" ht="20" customHeight="1">
      <c r="A25" s="2" t="inlineStr">
        <is>
          <t xml:space="preserve">  ЗАКЛЮЧЕНИЕ</t>
        </is>
      </c>
    </row>
    <row r="26">
      <c r="A26" s="11" t="inlineStr">
        <is>
          <t>Препоръка</t>
        </is>
      </c>
      <c r="B26" s="12">
        <f>IF(B17&gt;B23,"Покупката е по-изгодна","Наемът е по-изгоден")</f>
        <v/>
      </c>
    </row>
    <row r="28">
      <c r="A28" s="13" t="inlineStr">
        <is>
          <t>* Синьо = входни данни. Всички изчисления са ориентировъчни.</t>
        </is>
      </c>
    </row>
  </sheetData>
  <mergeCells count="6">
    <mergeCell ref="A2:E2"/>
    <mergeCell ref="A25:E25"/>
    <mergeCell ref="A28:E28"/>
    <mergeCell ref="A19:E19"/>
    <mergeCell ref="A11:E11"/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2026-04-26T21:56:03Z</dcterms:created>
  <dcterms:modified xmlns:dcterms="http://purl.org/dc/terms/" xmlns:xsi="http://www.w3.org/2001/XMLSchema-instance" xsi:type="dcterms:W3CDTF">2026-04-26T21:56:03Z</dcterms:modified>
</cp:coreProperties>
</file>