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енсионен пла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000FF"/>
      <sz val="10"/>
    </font>
    <font>
      <name val="Arial"/>
      <color rgb="00333333"/>
      <sz val="10"/>
    </font>
    <font>
      <name val="Arial"/>
      <color rgb="006B6B7B"/>
      <sz val="10"/>
    </font>
    <font>
      <name val="Arial"/>
      <b val="1"/>
      <color rgb="00333333"/>
      <sz val="10"/>
    </font>
    <font>
      <name val="Arial"/>
      <b val="1"/>
      <color rgb="002ECC71"/>
      <sz val="11"/>
    </font>
    <font>
      <name val="Arial"/>
      <i val="1"/>
      <color rgb="006B6B7B"/>
      <sz val="9"/>
    </font>
  </fonts>
  <fills count="7">
    <fill>
      <patternFill/>
    </fill>
    <fill>
      <patternFill patternType="gray125"/>
    </fill>
    <fill>
      <patternFill patternType="solid">
        <fgColor rgb="001A2F5A"/>
      </patternFill>
    </fill>
    <fill>
      <patternFill patternType="solid">
        <fgColor rgb="00FF8C2A"/>
      </patternFill>
    </fill>
    <fill>
      <patternFill patternType="solid">
        <fgColor rgb="00F8F4EF"/>
      </patternFill>
    </fill>
    <fill>
      <patternFill patternType="solid">
        <fgColor rgb="00FFFFFF"/>
      </patternFill>
    </fill>
    <fill>
      <patternFill patternType="solid">
        <fgColor rgb="00E8F4E8"/>
      </patternFill>
    </fill>
  </fills>
  <borders count="2">
    <border>
      <left/>
      <right/>
      <top/>
      <bottom/>
      <diagonal/>
    </border>
    <border>
      <left style="thin">
        <color rgb="00E2DDD6"/>
      </left>
      <right style="thin">
        <color rgb="00E2DDD6"/>
      </right>
      <top style="thin">
        <color rgb="00E2DDD6"/>
      </top>
      <bottom style="thin">
        <color rgb="00E2DDD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pivotButton="0" quotePrefix="0" xfId="0"/>
    <xf numFmtId="0" fontId="4" fillId="4" borderId="1" pivotButton="0" quotePrefix="0" xfId="0"/>
    <xf numFmtId="0" fontId="3" fillId="5" borderId="0" pivotButton="0" quotePrefix="0" xfId="0"/>
    <xf numFmtId="0" fontId="4" fillId="5" borderId="1" pivotButton="0" quotePrefix="0" xfId="0"/>
    <xf numFmtId="3" fontId="4" fillId="4" borderId="1" pivotButton="0" quotePrefix="0" xfId="0"/>
    <xf numFmtId="10" fontId="4" fillId="5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/>
    </xf>
    <xf numFmtId="164" fontId="5" fillId="4" borderId="1" pivotButton="0" quotePrefix="0" xfId="0"/>
    <xf numFmtId="0" fontId="6" fillId="4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164" fontId="5" fillId="5" borderId="1" pivotButton="0" quotePrefix="0" xfId="0"/>
    <xf numFmtId="0" fontId="6" fillId="5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164" fontId="8" fillId="6" borderId="1" pivotButton="0" quotePrefix="0" xfId="0"/>
    <xf numFmtId="0" fontId="6" fillId="6" borderId="1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 ht="28" customHeight="1">
      <c r="A1" s="1" t="inlineStr">
        <is>
          <t>ПЕНСИОНЕН ПЛАН — Смятам.com 2026</t>
        </is>
      </c>
    </row>
    <row r="2" ht="20" customHeight="1">
      <c r="A2" s="2" t="inlineStr">
        <is>
          <t xml:space="preserve">  ВХОДНИ ДАННИ</t>
        </is>
      </c>
    </row>
    <row r="3">
      <c r="A3" s="3" t="inlineStr">
        <is>
          <t>Текуща възраст</t>
        </is>
      </c>
      <c r="B3" s="4" t="n">
        <v>35</v>
      </c>
    </row>
    <row r="4">
      <c r="A4" s="5" t="inlineStr">
        <is>
          <t>Пенсионна възраст</t>
        </is>
      </c>
      <c r="B4" s="6" t="n">
        <v>65</v>
      </c>
    </row>
    <row r="5">
      <c r="A5" s="3" t="inlineStr">
        <is>
          <t>Брутна заплата (€/мес.)</t>
        </is>
      </c>
      <c r="B5" s="7" t="n">
        <v>2300</v>
      </c>
    </row>
    <row r="6">
      <c r="A6" s="5" t="inlineStr">
        <is>
          <t>Осигурителен стаж (год.)</t>
        </is>
      </c>
      <c r="B6" s="6" t="n">
        <v>12</v>
      </c>
    </row>
    <row r="7">
      <c r="A7" s="3" t="inlineStr">
        <is>
          <t>Доп. месечна вноска III ст. (€)</t>
        </is>
      </c>
      <c r="B7" s="7" t="n">
        <v>100</v>
      </c>
    </row>
    <row r="8">
      <c r="A8" s="5" t="inlineStr">
        <is>
          <t>Очаквана доходност (%/год.)</t>
        </is>
      </c>
      <c r="B8" s="8" t="n">
        <v>0.05</v>
      </c>
    </row>
    <row r="10" ht="20" customHeight="1">
      <c r="A10" s="2" t="inlineStr">
        <is>
          <t xml:space="preserve">  ИЗЧИСЛЕНИЯ</t>
        </is>
      </c>
    </row>
    <row r="11">
      <c r="A11" s="9" t="inlineStr">
        <is>
          <t>Показател</t>
        </is>
      </c>
      <c r="B11" s="9" t="inlineStr">
        <is>
          <t>Стойност</t>
        </is>
      </c>
      <c r="C11" s="9" t="inlineStr">
        <is>
          <t>Бележка</t>
        </is>
      </c>
    </row>
    <row r="12">
      <c r="A12" s="10" t="inlineStr">
        <is>
          <t>Години до пенсия</t>
        </is>
      </c>
      <c r="B12" s="11">
        <f>B4-B3</f>
        <v/>
      </c>
      <c r="C12" s="12" t="inlineStr"/>
    </row>
    <row r="13">
      <c r="A13" s="13" t="inlineStr">
        <is>
          <t>Очаквана ДОО пенсия (€/мес.)</t>
        </is>
      </c>
      <c r="B13" s="14">
        <f>(B5*0.7)*0.011*MIN(B6+B4-B3,40)</f>
        <v/>
      </c>
      <c r="C13" s="15" t="inlineStr">
        <is>
          <t>Коеф. 1.1% × стаж × доход</t>
        </is>
      </c>
    </row>
    <row r="14">
      <c r="A14" s="10" t="inlineStr">
        <is>
          <t>Натрупан капитал II стълб (€)</t>
        </is>
      </c>
      <c r="B14" s="11">
        <f>IF(B8/12=0,B5*0.05*B12*12,B5*0.05*(((1+B8/12)^(B12*12)-1)/(B8/12)))</f>
        <v/>
      </c>
      <c r="C14" s="12" t="inlineStr">
        <is>
          <t>5% от дохода</t>
        </is>
      </c>
    </row>
    <row r="15">
      <c r="A15" s="13" t="inlineStr">
        <is>
          <t>Рента II стълб (€/мес.)</t>
        </is>
      </c>
      <c r="B15" s="14">
        <f>B14/(20*12)</f>
        <v/>
      </c>
      <c r="C15" s="15" t="inlineStr">
        <is>
          <t>Разпределена за 20 год.</t>
        </is>
      </c>
    </row>
    <row r="16">
      <c r="A16" s="10" t="inlineStr">
        <is>
          <t>Натрупан капитал III стълб (€)</t>
        </is>
      </c>
      <c r="B16" s="11">
        <f>IF(B8/12=0,B7*B12*12,B7*(((1+B8/12)^(B12*12)-1)/(B8/12)))</f>
        <v/>
      </c>
      <c r="C16" s="12" t="inlineStr">
        <is>
          <t>Доброволни вноски</t>
        </is>
      </c>
    </row>
    <row r="17">
      <c r="A17" s="13" t="inlineStr">
        <is>
          <t>Рента III стълб (€/мес.)</t>
        </is>
      </c>
      <c r="B17" s="14">
        <f>B16/(20*12)</f>
        <v/>
      </c>
      <c r="C17" s="15" t="inlineStr">
        <is>
          <t>Разпределена за 20 год.</t>
        </is>
      </c>
    </row>
    <row r="18">
      <c r="A18" s="16" t="inlineStr">
        <is>
          <t>ОБЩО ОЧАКВАНА ПЕНСИЯ (€/мес.)</t>
        </is>
      </c>
      <c r="B18" s="17">
        <f>B13+B15+B17</f>
        <v/>
      </c>
      <c r="C18" s="18" t="inlineStr">
        <is>
          <t>Всички три стълба</t>
        </is>
      </c>
    </row>
    <row r="20">
      <c r="A20" s="19" t="inlineStr">
        <is>
          <t>* Ориентировъчно. Реалната пенсия зависи от промените в законодателството.</t>
        </is>
      </c>
    </row>
  </sheetData>
  <mergeCells count="4">
    <mergeCell ref="A2:E2"/>
    <mergeCell ref="A1:E1"/>
    <mergeCell ref="A20:E20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2026-04-26T21:56:03Z</dcterms:created>
  <dcterms:modified xmlns:dcterms="http://purl.org/dc/terms/" xmlns:xsi="http://www.w3.org/2001/XMLSchema-instance" xsi:type="dcterms:W3CDTF">2026-04-26T21:56:03Z</dcterms:modified>
</cp:coreProperties>
</file>